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工作\深创亿资料库\"/>
    </mc:Choice>
  </mc:AlternateContent>
  <xr:revisionPtr revIDLastSave="0" documentId="13_ncr:1_{3FC5C938-C76D-4B03-929B-73F396806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19" i="1"/>
  <c r="B19" i="1"/>
  <c r="D11" i="1"/>
  <c r="C19" i="1"/>
  <c r="D15" i="1"/>
  <c r="B15" i="1"/>
</calcChain>
</file>

<file path=xl/sharedStrings.xml><?xml version="1.0" encoding="utf-8"?>
<sst xmlns="http://schemas.openxmlformats.org/spreadsheetml/2006/main" count="37" uniqueCount="23">
  <si>
    <t>℃</t>
  </si>
  <si>
    <t>Flow Rate</t>
    <phoneticPr fontId="1" type="noConversion"/>
  </si>
  <si>
    <t>Incoming Water Temperature (Celsius)</t>
    <phoneticPr fontId="1" type="noConversion"/>
  </si>
  <si>
    <t>Chilled Water Temperature (Celsius)</t>
    <phoneticPr fontId="1" type="noConversion"/>
  </si>
  <si>
    <t>LPM</t>
    <phoneticPr fontId="1" type="noConversion"/>
  </si>
  <si>
    <t>Cooling Capacity</t>
    <phoneticPr fontId="1" type="noConversion"/>
  </si>
  <si>
    <t>Ton</t>
    <phoneticPr fontId="1" type="noConversion"/>
  </si>
  <si>
    <t>GPM</t>
    <phoneticPr fontId="1" type="noConversion"/>
  </si>
  <si>
    <r>
      <t xml:space="preserve">Cooling Capacity Calculator with </t>
    </r>
    <r>
      <rPr>
        <b/>
        <sz val="16"/>
        <color theme="4" tint="0.59999389629810485"/>
        <rFont val="等线"/>
        <family val="3"/>
        <charset val="134"/>
        <scheme val="minor"/>
      </rPr>
      <t>GPM</t>
    </r>
    <phoneticPr fontId="1" type="noConversion"/>
  </si>
  <si>
    <r>
      <t xml:space="preserve">Cooling Capacity Calculator with </t>
    </r>
    <r>
      <rPr>
        <b/>
        <sz val="16"/>
        <color theme="5" tint="0.39997558519241921"/>
        <rFont val="等线"/>
        <family val="3"/>
        <charset val="134"/>
        <scheme val="minor"/>
      </rPr>
      <t>LPM</t>
    </r>
  </si>
  <si>
    <t>LPM/GPM Converter</t>
    <phoneticPr fontId="1" type="noConversion"/>
  </si>
  <si>
    <t>LPM to GPM</t>
    <phoneticPr fontId="1" type="noConversion"/>
  </si>
  <si>
    <t xml:space="preserve">GPM to LPM </t>
    <phoneticPr fontId="1" type="noConversion"/>
  </si>
  <si>
    <t>Chiller Capacity Conversion Calculator</t>
    <phoneticPr fontId="1" type="noConversion"/>
  </si>
  <si>
    <t>USRT</t>
    <phoneticPr fontId="1" type="noConversion"/>
  </si>
  <si>
    <t>BTU/h</t>
    <phoneticPr fontId="1" type="noConversion"/>
  </si>
  <si>
    <t>kcal/h</t>
    <phoneticPr fontId="1" type="noConversion"/>
  </si>
  <si>
    <t>kw</t>
    <phoneticPr fontId="1" type="noConversion"/>
  </si>
  <si>
    <t>Fill figure in here</t>
  </si>
  <si>
    <t>Fill figure in here</t>
    <phoneticPr fontId="1" type="noConversion"/>
  </si>
  <si>
    <t>This calculator is fully develolped by SCY chiller company, if you have purchasing reqeust on industrial chiller, please feel free to contact us!
Email: info@scychiller.com
Phone: +86 18923440769
https://scychiller.com</t>
    <phoneticPr fontId="1" type="noConversion"/>
  </si>
  <si>
    <t>Fill figure in here</t>
    <phoneticPr fontId="1" type="noConversion"/>
  </si>
  <si>
    <t>Send Us An Inquiry: info@scychiller.com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</si>
</sst>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4" tint="0.59999389629810485"/>
      <name val="等线"/>
      <family val="3"/>
      <charset val="134"/>
      <scheme val="minor"/>
    </font>
    <font>
      <b/>
      <sz val="16"/>
      <color theme="5" tint="0.39997558519241921"/>
      <name val="等线"/>
      <family val="3"/>
      <charset val="134"/>
      <scheme val="minor"/>
    </font>
    <font>
      <b/>
      <sz val="10"/>
      <color theme="0"/>
      <name val="等线"/>
      <family val="3"/>
      <charset val="134"/>
      <scheme val="minor"/>
    </font>
    <font>
      <b/>
      <u/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6"/>
      <color theme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176" fontId="10" fillId="6" borderId="2" xfId="0" applyNumberFormat="1" applyFont="1" applyFill="1" applyBorder="1" applyAlignment="1" applyProtection="1">
      <alignment horizontal="center" vertical="center"/>
      <protection hidden="1"/>
    </xf>
    <xf numFmtId="176" fontId="10" fillId="7" borderId="2" xfId="0" applyNumberFormat="1" applyFont="1" applyFill="1" applyBorder="1" applyAlignment="1" applyProtection="1">
      <alignment horizontal="center" vertical="center"/>
      <protection hidden="1"/>
    </xf>
    <xf numFmtId="176" fontId="9" fillId="2" borderId="2" xfId="0" applyNumberFormat="1" applyFont="1" applyFill="1" applyBorder="1" applyAlignment="1" applyProtection="1">
      <alignment horizontal="center" vertical="center"/>
      <protection hidden="1"/>
    </xf>
    <xf numFmtId="176" fontId="9" fillId="2" borderId="9" xfId="0" applyNumberFormat="1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8" borderId="10" xfId="1" applyFont="1" applyFill="1" applyBorder="1" applyAlignment="1" applyProtection="1">
      <alignment horizontal="center" vertical="center"/>
      <protection locked="0"/>
    </xf>
    <xf numFmtId="0" fontId="12" fillId="8" borderId="11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超链接" xfId="1" builtinId="8"/>
  </cellStyles>
  <dxfs count="4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等线"/>
        <family val="3"/>
        <charset val="13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99060</xdr:rowOff>
    </xdr:from>
    <xdr:to>
      <xdr:col>2</xdr:col>
      <xdr:colOff>1348740</xdr:colOff>
      <xdr:row>0</xdr:row>
      <xdr:rowOff>546735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FB5BB56-C687-E34A-97F3-7C2D02B65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880" y="99060"/>
          <a:ext cx="2857500" cy="447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9106BC-103C-4819-98E0-BCD48B10CCB6}" name="表4" displayName="表4" ref="A4:D6" totalsRowShown="0" headerRowDxfId="3" headerRowBorderDxfId="2" tableBorderDxfId="1" totalsRowBorderDxfId="0">
  <tableColumns count="4">
    <tableColumn id="1" xr3:uid="{1E7BD28C-B650-4BBF-9A40-DC8C1EE64CAF}" name="Flow Rate"/>
    <tableColumn id="2" xr3:uid="{0AE01EC3-F4C0-4C8D-9335-9505B7FBDB3E}" name="Incoming Water Temperature (Celsius)"/>
    <tableColumn id="3" xr3:uid="{C0D27403-9586-44D9-8190-0275FFBA408B}" name="Chilled Water Temperature (Celsius)"/>
    <tableColumn id="4" xr3:uid="{727287F1-26AD-46BB-A134-2D72E87A2202}" name="Cooling Capacity">
      <calculatedColumnFormula>A5*60/1000*(B5-C5)/0.86/3.517*1.2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cychiller.com?subject=Chiller%20Inquiry%20From%20SCY%20Chiller%20Calculato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showGridLines="0" tabSelected="1" zoomScaleNormal="100" workbookViewId="0">
      <selection activeCell="B22" sqref="B22:C22"/>
    </sheetView>
  </sheetViews>
  <sheetFormatPr defaultRowHeight="13.8" x14ac:dyDescent="0.25"/>
  <cols>
    <col min="1" max="4" width="34.5546875" style="1" customWidth="1"/>
    <col min="5" max="16384" width="8.88671875" style="1"/>
  </cols>
  <sheetData>
    <row r="1" spans="1:4" ht="102.6" customHeight="1" x14ac:dyDescent="0.25">
      <c r="A1" s="24" t="s">
        <v>20</v>
      </c>
      <c r="B1" s="25"/>
      <c r="C1" s="25"/>
      <c r="D1" s="25"/>
    </row>
    <row r="2" spans="1:4" ht="25.2" customHeight="1" x14ac:dyDescent="0.25">
      <c r="A2" s="16"/>
      <c r="B2" s="15"/>
      <c r="C2" s="15"/>
      <c r="D2" s="15"/>
    </row>
    <row r="3" spans="1:4" ht="29.4" customHeight="1" x14ac:dyDescent="0.25">
      <c r="A3" s="26" t="s">
        <v>9</v>
      </c>
      <c r="B3" s="26"/>
      <c r="C3" s="26"/>
      <c r="D3" s="26"/>
    </row>
    <row r="4" spans="1:4" s="2" customFormat="1" ht="36" customHeight="1" x14ac:dyDescent="0.25">
      <c r="A4" s="17" t="s">
        <v>1</v>
      </c>
      <c r="B4" s="18" t="s">
        <v>2</v>
      </c>
      <c r="C4" s="18" t="s">
        <v>3</v>
      </c>
      <c r="D4" s="19" t="s">
        <v>5</v>
      </c>
    </row>
    <row r="5" spans="1:4" ht="33.6" customHeight="1" x14ac:dyDescent="0.25">
      <c r="A5" s="20" t="s">
        <v>4</v>
      </c>
      <c r="B5" s="21" t="s">
        <v>0</v>
      </c>
      <c r="C5" s="21" t="s">
        <v>0</v>
      </c>
      <c r="D5" s="22" t="s">
        <v>6</v>
      </c>
    </row>
    <row r="6" spans="1:4" ht="33.6" customHeight="1" x14ac:dyDescent="0.25">
      <c r="A6" s="13" t="s">
        <v>18</v>
      </c>
      <c r="B6" s="13" t="s">
        <v>18</v>
      </c>
      <c r="C6" s="13" t="s">
        <v>18</v>
      </c>
      <c r="D6" s="11">
        <f>IFERROR(IF(ISNUMBER($A$6),A6*60/1000*(B6-C6)/0.86/3.517*1.2,0),0)</f>
        <v>0</v>
      </c>
    </row>
    <row r="8" spans="1:4" ht="30.6" customHeight="1" x14ac:dyDescent="0.25">
      <c r="A8" s="26" t="s">
        <v>8</v>
      </c>
      <c r="B8" s="26"/>
      <c r="C8" s="26"/>
      <c r="D8" s="26"/>
    </row>
    <row r="9" spans="1:4" ht="30.6" customHeight="1" x14ac:dyDescent="0.25">
      <c r="A9" s="3" t="s">
        <v>1</v>
      </c>
      <c r="B9" s="3" t="s">
        <v>2</v>
      </c>
      <c r="C9" s="3" t="s">
        <v>3</v>
      </c>
      <c r="D9" s="3" t="s">
        <v>5</v>
      </c>
    </row>
    <row r="10" spans="1:4" ht="33.6" customHeight="1" x14ac:dyDescent="0.25">
      <c r="A10" s="4" t="s">
        <v>7</v>
      </c>
      <c r="B10" s="4" t="s">
        <v>0</v>
      </c>
      <c r="C10" s="4" t="s">
        <v>0</v>
      </c>
      <c r="D10" s="4" t="s">
        <v>6</v>
      </c>
    </row>
    <row r="11" spans="1:4" ht="33.6" customHeight="1" x14ac:dyDescent="0.25">
      <c r="A11" s="14" t="s">
        <v>21</v>
      </c>
      <c r="B11" s="14" t="s">
        <v>18</v>
      </c>
      <c r="C11" s="14" t="s">
        <v>18</v>
      </c>
      <c r="D11" s="10">
        <f>IFERROR(IF(ISNUMBER($A$11),A11*60/264.172052358*(B11-C11)/0.86/3.517*1.2,0),0)</f>
        <v>0</v>
      </c>
    </row>
    <row r="13" spans="1:4" ht="36.6" customHeight="1" x14ac:dyDescent="0.25">
      <c r="A13" s="23" t="s">
        <v>10</v>
      </c>
      <c r="B13" s="23"/>
      <c r="C13" s="23"/>
      <c r="D13" s="23"/>
    </row>
    <row r="14" spans="1:4" ht="30" customHeight="1" x14ac:dyDescent="0.25">
      <c r="A14" s="27" t="s">
        <v>11</v>
      </c>
      <c r="B14" s="27"/>
      <c r="C14" s="28" t="s">
        <v>12</v>
      </c>
      <c r="D14" s="28"/>
    </row>
    <row r="15" spans="1:4" ht="33.6" customHeight="1" x14ac:dyDescent="0.25">
      <c r="A15" s="12" t="s">
        <v>19</v>
      </c>
      <c r="B15" s="9">
        <f>IF(ISNUMBER(A15),A15*0.264172052358,0)</f>
        <v>0</v>
      </c>
      <c r="C15" s="6" t="s">
        <v>18</v>
      </c>
      <c r="D15" s="8">
        <f>IF(ISNUMBER(C15),C15/0.264172052358,0)</f>
        <v>0</v>
      </c>
    </row>
    <row r="17" spans="1:4" ht="38.4" customHeight="1" x14ac:dyDescent="0.25">
      <c r="A17" s="23" t="s">
        <v>13</v>
      </c>
      <c r="B17" s="23"/>
      <c r="C17" s="23"/>
      <c r="D17" s="23"/>
    </row>
    <row r="18" spans="1:4" s="5" customFormat="1" ht="25.2" customHeight="1" x14ac:dyDescent="0.25">
      <c r="A18" s="3" t="s">
        <v>14</v>
      </c>
      <c r="B18" s="3" t="s">
        <v>15</v>
      </c>
      <c r="C18" s="3" t="s">
        <v>16</v>
      </c>
      <c r="D18" s="3" t="s">
        <v>17</v>
      </c>
    </row>
    <row r="19" spans="1:4" s="5" customFormat="1" ht="33.6" customHeight="1" x14ac:dyDescent="0.25">
      <c r="A19" s="12" t="s">
        <v>19</v>
      </c>
      <c r="B19" s="7">
        <f>IF(ISNUMBER($A$19),$A$19*12000,0)</f>
        <v>0</v>
      </c>
      <c r="C19" s="7">
        <f>IF(ISNUMBER($A$19),$A$19*3024,0)</f>
        <v>0</v>
      </c>
      <c r="D19" s="7">
        <f>IF(ISNUMBER($A$19),$A$19*3.517,0)</f>
        <v>0</v>
      </c>
    </row>
    <row r="21" spans="1:4" ht="14.4" thickBot="1" x14ac:dyDescent="0.3"/>
    <row r="22" spans="1:4" ht="37.200000000000003" customHeight="1" thickBot="1" x14ac:dyDescent="0.3">
      <c r="B22" s="29" t="s">
        <v>22</v>
      </c>
      <c r="C22" s="30"/>
    </row>
  </sheetData>
  <sheetProtection algorithmName="SHA-512" hashValue="sKcTUVwAxyY8sRCOo359HX0cTnQECOwwZvdIYptEV/SMSouwdkgqU0HAmYJYR1VqXcqia0mh5e3gki9tQz04HA==" saltValue="CuQlg6tod0R9fW5O1ZUMoQ==" spinCount="100000" sheet="1" objects="1" scenarios="1" selectLockedCells="1"/>
  <mergeCells count="8">
    <mergeCell ref="B22:C22"/>
    <mergeCell ref="A17:D17"/>
    <mergeCell ref="A1:D1"/>
    <mergeCell ref="A3:D3"/>
    <mergeCell ref="A8:D8"/>
    <mergeCell ref="A13:D13"/>
    <mergeCell ref="A14:B14"/>
    <mergeCell ref="C14:D14"/>
  </mergeCells>
  <phoneticPr fontId="1" type="noConversion"/>
  <hyperlinks>
    <hyperlink ref="B22:C22" r:id="rId1" display="Send Us An Inquiry" xr:uid="{2527FB32-145D-4308-BBA4-837C5C9EB9B0}"/>
  </hyperlinks>
  <pageMargins left="0.7" right="0.7" top="0.75" bottom="0.75" header="0.3" footer="0.3"/>
  <pageSetup paperSize="9" orientation="portrait" horizontalDpi="4294967293" verticalDpi="0" r:id="rId2"/>
  <ignoredErrors>
    <ignoredError sqref="D5:D6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dcterms:created xsi:type="dcterms:W3CDTF">2015-06-05T18:19:34Z</dcterms:created>
  <dcterms:modified xsi:type="dcterms:W3CDTF">2022-09-07T06:33:56Z</dcterms:modified>
</cp:coreProperties>
</file>